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sk16801\Pictures\"/>
    </mc:Choice>
  </mc:AlternateContent>
  <xr:revisionPtr revIDLastSave="0" documentId="8_{64F437E4-EE40-4ED8-8DB8-A8BD057B527A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Budsjett-2023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x8Fy7N6ONfmBJUhxx6gRmUGjLprat+8W2oOBey8n06M="/>
    </ext>
  </extLst>
</workbook>
</file>

<file path=xl/calcChain.xml><?xml version="1.0" encoding="utf-8"?>
<calcChain xmlns="http://schemas.openxmlformats.org/spreadsheetml/2006/main">
  <c r="H40" i="1" l="1"/>
  <c r="G40" i="1"/>
  <c r="F40" i="1"/>
  <c r="E40" i="1"/>
  <c r="B38" i="1"/>
  <c r="B31" i="1"/>
  <c r="D20" i="1"/>
  <c r="D40" i="1" s="1"/>
  <c r="C20" i="1"/>
  <c r="B20" i="1"/>
  <c r="B19" i="1"/>
  <c r="C13" i="1"/>
  <c r="C40" i="1" s="1"/>
  <c r="B13" i="1"/>
  <c r="B40" i="1" s="1"/>
  <c r="H10" i="1"/>
  <c r="H42" i="1" s="1"/>
  <c r="G10" i="1"/>
  <c r="G42" i="1" s="1"/>
  <c r="F10" i="1"/>
  <c r="F42" i="1" s="1"/>
  <c r="E10" i="1"/>
  <c r="E42" i="1" s="1"/>
  <c r="D10" i="1"/>
  <c r="D42" i="1" s="1"/>
  <c r="C10" i="1"/>
  <c r="C42" i="1" s="1"/>
  <c r="B10" i="1"/>
  <c r="B42" i="1" s="1"/>
</calcChain>
</file>

<file path=xl/sharedStrings.xml><?xml version="1.0" encoding="utf-8"?>
<sst xmlns="http://schemas.openxmlformats.org/spreadsheetml/2006/main" count="37" uniqueCount="37">
  <si>
    <t>Budsjett 2024</t>
  </si>
  <si>
    <t>Budsjett 2023</t>
  </si>
  <si>
    <t>Regnskap 2023</t>
  </si>
  <si>
    <t>Budsjett 2020</t>
  </si>
  <si>
    <t>Budsjett 2021</t>
  </si>
  <si>
    <t>resultat 2021</t>
  </si>
  <si>
    <t>Resultat 2020</t>
  </si>
  <si>
    <t xml:space="preserve">Renter bank </t>
  </si>
  <si>
    <t>Inntekter åpen dag/Hei Verden</t>
  </si>
  <si>
    <t xml:space="preserve">Inntekter 17 Mai </t>
  </si>
  <si>
    <t>Inntekter disco 7. klasse</t>
  </si>
  <si>
    <t>SUM INNTEKTER</t>
  </si>
  <si>
    <t xml:space="preserve">Utgifter Åpen dag for innkjøp </t>
  </si>
  <si>
    <t>Til Hei Verden fra Åpen dag 
( 70 % av overskuddet)</t>
  </si>
  <si>
    <t>Utgifter til 17.Mai</t>
  </si>
  <si>
    <t>Utgifter disco 7. klasse høst</t>
  </si>
  <si>
    <t>Utgifter sykkeldagen</t>
  </si>
  <si>
    <t xml:space="preserve">Premier sykkeldagen </t>
  </si>
  <si>
    <t>Tilskudd til 7. klassetur 
(2 000kr pr 6. klasse)</t>
  </si>
  <si>
    <t>Ryddedugnad skolegården 6. klasse</t>
  </si>
  <si>
    <t>- Utbetaling til skoletur 7. klasse - 6 A</t>
  </si>
  <si>
    <t>- Utbetaling til skoletur 7. klasse - 6 B</t>
  </si>
  <si>
    <t>- Utbetaling til skoletur 7. klasse - 6 C</t>
  </si>
  <si>
    <t xml:space="preserve">- Utbetaling til skoletur 7. klasse - 6 D </t>
  </si>
  <si>
    <t>Foredrag til foreldrene</t>
  </si>
  <si>
    <t>Kurs Hjem/skole KFU</t>
  </si>
  <si>
    <t>Blomster div.</t>
  </si>
  <si>
    <t>Div. Kontormateriell</t>
  </si>
  <si>
    <t>Omkostninger bedriftsnett / gebyr</t>
  </si>
  <si>
    <t>Årsgebyr Visa kort</t>
  </si>
  <si>
    <t>Søkbare midler/tilskudd til skolen</t>
  </si>
  <si>
    <t>- Støtte til biblioteket for hele skoleåret</t>
  </si>
  <si>
    <t>- Skoletur (gjennomført 2022, 
utbetalt 2023)</t>
  </si>
  <si>
    <t>-Støtte til trivselsagentene</t>
  </si>
  <si>
    <t>- Reflekskonkurranse, 1 premie til 1.-4. trinn og 1 premie 5.-7. trinn</t>
  </si>
  <si>
    <t>SUM KOSTNADER</t>
  </si>
  <si>
    <t>RESULTAT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</si>
</sst>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scheme val="minor"/>
    </font>
    <font>
      <sz val="18"/>
      <color theme="1"/>
      <name val="Arial"/>
    </font>
    <font>
      <b/>
      <sz val="18"/>
      <color theme="1"/>
      <name val="Times New Roman"/>
    </font>
    <font>
      <b/>
      <sz val="14"/>
      <color theme="1"/>
      <name val="Times New Roman"/>
    </font>
    <font>
      <sz val="12"/>
      <color theme="1"/>
      <name val="Times New Roman"/>
    </font>
    <font>
      <sz val="12"/>
      <color theme="1"/>
      <name val="Arial"/>
    </font>
    <font>
      <b/>
      <sz val="18"/>
      <color theme="1"/>
      <name val="Arial"/>
    </font>
    <font>
      <sz val="12"/>
      <color theme="1"/>
      <name val="Calibri"/>
    </font>
    <font>
      <sz val="18"/>
      <color theme="1"/>
      <name val="Times New Roman"/>
    </font>
    <font>
      <sz val="12"/>
      <color rgb="FF000000"/>
      <name val="Times New Roman"/>
    </font>
    <font>
      <b/>
      <sz val="12"/>
      <color theme="1"/>
      <name val="Times New Roman"/>
    </font>
    <font>
      <i/>
      <sz val="10"/>
      <color theme="1"/>
      <name val="Times New Roman"/>
    </font>
    <font>
      <i/>
      <sz val="12"/>
      <color theme="1"/>
      <name val="Times New Roman"/>
    </font>
    <font>
      <b/>
      <i/>
      <sz val="12"/>
      <color theme="1"/>
      <name val="Times New Roman"/>
    </font>
    <font>
      <b/>
      <i/>
      <sz val="18"/>
      <color theme="1"/>
      <name val="Times New Roman"/>
    </font>
    <font>
      <i/>
      <sz val="18"/>
      <color rgb="FFFF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4" fillId="0" borderId="0" xfId="0" applyFont="1"/>
    <xf numFmtId="0" fontId="4" fillId="0" borderId="6" xfId="0" applyFont="1" applyBorder="1"/>
    <xf numFmtId="0" fontId="4" fillId="0" borderId="7" xfId="0" applyFont="1" applyBorder="1"/>
    <xf numFmtId="0" fontId="5" fillId="0" borderId="8" xfId="0" applyFont="1" applyBorder="1"/>
    <xf numFmtId="0" fontId="5" fillId="0" borderId="0" xfId="0" applyFont="1"/>
    <xf numFmtId="0" fontId="6" fillId="0" borderId="0" xfId="0" applyFont="1"/>
    <xf numFmtId="3" fontId="4" fillId="0" borderId="6" xfId="0" applyNumberFormat="1" applyFont="1" applyBorder="1" applyAlignment="1">
      <alignment horizontal="right"/>
    </xf>
    <xf numFmtId="3" fontId="4" fillId="0" borderId="7" xfId="0" applyNumberFormat="1" applyFont="1" applyBorder="1" applyAlignment="1">
      <alignment horizontal="right"/>
    </xf>
    <xf numFmtId="3" fontId="4" fillId="2" borderId="8" xfId="0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2" borderId="6" xfId="0" applyNumberFormat="1" applyFont="1" applyFill="1" applyBorder="1" applyAlignment="1">
      <alignment horizontal="right"/>
    </xf>
    <xf numFmtId="0" fontId="7" fillId="0" borderId="0" xfId="0" applyFont="1"/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3" fontId="1" fillId="0" borderId="0" xfId="0" applyNumberFormat="1" applyFont="1"/>
    <xf numFmtId="3" fontId="4" fillId="0" borderId="8" xfId="0" applyNumberFormat="1" applyFont="1" applyBorder="1" applyAlignment="1">
      <alignment horizontal="right"/>
    </xf>
    <xf numFmtId="0" fontId="10" fillId="0" borderId="0" xfId="0" applyFont="1"/>
    <xf numFmtId="3" fontId="10" fillId="0" borderId="9" xfId="0" applyNumberFormat="1" applyFont="1" applyBorder="1" applyAlignment="1">
      <alignment horizontal="right"/>
    </xf>
    <xf numFmtId="3" fontId="10" fillId="0" borderId="10" xfId="0" applyNumberFormat="1" applyFont="1" applyBorder="1" applyAlignment="1">
      <alignment horizontal="right"/>
    </xf>
    <xf numFmtId="3" fontId="10" fillId="0" borderId="11" xfId="0" applyNumberFormat="1" applyFont="1" applyBorder="1" applyAlignment="1">
      <alignment horizontal="right"/>
    </xf>
    <xf numFmtId="3" fontId="10" fillId="0" borderId="5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left"/>
    </xf>
    <xf numFmtId="0" fontId="11" fillId="0" borderId="0" xfId="0" applyFont="1"/>
    <xf numFmtId="3" fontId="4" fillId="3" borderId="6" xfId="0" applyNumberFormat="1" applyFont="1" applyFill="1" applyBorder="1" applyAlignment="1">
      <alignment horizontal="right"/>
    </xf>
    <xf numFmtId="3" fontId="4" fillId="3" borderId="7" xfId="0" applyNumberFormat="1" applyFont="1" applyFill="1" applyBorder="1" applyAlignment="1">
      <alignment horizontal="right"/>
    </xf>
    <xf numFmtId="0" fontId="4" fillId="0" borderId="8" xfId="0" applyFont="1" applyBorder="1"/>
    <xf numFmtId="0" fontId="8" fillId="0" borderId="0" xfId="0" applyFont="1"/>
    <xf numFmtId="0" fontId="12" fillId="0" borderId="0" xfId="0" quotePrefix="1" applyFont="1"/>
    <xf numFmtId="3" fontId="9" fillId="0" borderId="8" xfId="0" applyNumberFormat="1" applyFont="1" applyBorder="1" applyAlignment="1">
      <alignment horizontal="right"/>
    </xf>
    <xf numFmtId="3" fontId="12" fillId="0" borderId="0" xfId="0" applyNumberFormat="1" applyFont="1" applyAlignment="1">
      <alignment horizontal="left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992"/>
  <sheetViews>
    <sheetView tabSelected="1" workbookViewId="0"/>
  </sheetViews>
  <sheetFormatPr baseColWidth="10" defaultColWidth="11.25" defaultRowHeight="15" customHeight="1" x14ac:dyDescent="0.25"/>
  <cols>
    <col min="1" max="1" width="29.375" customWidth="1"/>
    <col min="2" max="3" width="13" customWidth="1"/>
    <col min="4" max="4" width="14.375" customWidth="1"/>
    <col min="5" max="5" width="14.625" hidden="1" customWidth="1"/>
    <col min="6" max="6" width="21.875" hidden="1" customWidth="1"/>
    <col min="7" max="8" width="27.375" hidden="1" customWidth="1"/>
    <col min="9" max="9" width="19.125" customWidth="1"/>
    <col min="10" max="12" width="10.875" customWidth="1"/>
    <col min="13" max="13" width="34.125" customWidth="1"/>
    <col min="14" max="14" width="12.875" customWidth="1"/>
    <col min="15" max="25" width="10.875" customWidth="1"/>
  </cols>
  <sheetData>
    <row r="1" spans="1:25" ht="23.25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3.25" x14ac:dyDescent="0.35">
      <c r="A2" s="2"/>
      <c r="B2" s="3" t="s">
        <v>0</v>
      </c>
      <c r="C2" s="4" t="s">
        <v>1</v>
      </c>
      <c r="D2" s="5" t="s">
        <v>2</v>
      </c>
      <c r="E2" s="6" t="s">
        <v>3</v>
      </c>
      <c r="F2" s="6" t="s">
        <v>4</v>
      </c>
      <c r="G2" s="7" t="s">
        <v>5</v>
      </c>
      <c r="H2" s="7" t="s">
        <v>6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3.25" x14ac:dyDescent="0.35">
      <c r="A3" s="8"/>
      <c r="B3" s="9"/>
      <c r="C3" s="10"/>
      <c r="D3" s="11"/>
      <c r="E3" s="12"/>
      <c r="F3" s="12"/>
      <c r="G3" s="12"/>
      <c r="H3" s="12"/>
      <c r="I3" s="1"/>
      <c r="J3" s="1"/>
      <c r="K3" s="1"/>
      <c r="L3" s="1"/>
      <c r="M3" s="13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3.25" x14ac:dyDescent="0.35">
      <c r="A4" s="8" t="s">
        <v>7</v>
      </c>
      <c r="B4" s="14"/>
      <c r="C4" s="15">
        <v>50</v>
      </c>
      <c r="D4" s="16"/>
      <c r="E4" s="17">
        <v>100</v>
      </c>
      <c r="F4" s="17">
        <v>100</v>
      </c>
      <c r="G4" s="12"/>
      <c r="H4" s="12">
        <v>30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3.25" x14ac:dyDescent="0.35">
      <c r="A5" s="8" t="s">
        <v>8</v>
      </c>
      <c r="B5" s="18">
        <v>120000</v>
      </c>
      <c r="C5" s="15">
        <v>100000</v>
      </c>
      <c r="D5" s="16">
        <v>52665</v>
      </c>
      <c r="E5" s="17">
        <v>90000</v>
      </c>
      <c r="F5" s="12">
        <v>0</v>
      </c>
      <c r="G5" s="19">
        <v>0</v>
      </c>
      <c r="H5" s="19">
        <v>74614.05</v>
      </c>
      <c r="I5" s="20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23.25" x14ac:dyDescent="0.35">
      <c r="A6" s="8" t="s">
        <v>9</v>
      </c>
      <c r="B6" s="18">
        <v>75000</v>
      </c>
      <c r="C6" s="15">
        <v>70000</v>
      </c>
      <c r="D6" s="16">
        <v>76157</v>
      </c>
      <c r="E6" s="17">
        <v>60000</v>
      </c>
      <c r="F6" s="21">
        <v>60000</v>
      </c>
      <c r="G6" s="17">
        <v>0</v>
      </c>
      <c r="H6" s="17">
        <v>0</v>
      </c>
      <c r="I6" s="20"/>
      <c r="J6" s="1"/>
      <c r="K6" s="1"/>
      <c r="L6" s="1"/>
      <c r="M6" s="1"/>
      <c r="N6" s="1"/>
      <c r="O6" s="1"/>
      <c r="P6" s="1"/>
      <c r="Q6" s="22"/>
      <c r="R6" s="1"/>
      <c r="S6" s="1"/>
      <c r="T6" s="1"/>
      <c r="U6" s="1"/>
      <c r="V6" s="1"/>
      <c r="W6" s="1"/>
      <c r="X6" s="1"/>
      <c r="Y6" s="1"/>
    </row>
    <row r="7" spans="1:25" ht="23.25" x14ac:dyDescent="0.35">
      <c r="A7" s="8" t="s">
        <v>10</v>
      </c>
      <c r="B7" s="18">
        <v>2500</v>
      </c>
      <c r="C7" s="15">
        <v>2000</v>
      </c>
      <c r="D7" s="16">
        <v>2130</v>
      </c>
      <c r="E7" s="17">
        <v>2100</v>
      </c>
      <c r="F7" s="17">
        <v>2100</v>
      </c>
      <c r="G7" s="17">
        <v>1566.94</v>
      </c>
      <c r="H7" s="17">
        <v>0</v>
      </c>
      <c r="I7" s="20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3.25" x14ac:dyDescent="0.35">
      <c r="A8" s="8"/>
      <c r="B8" s="14"/>
      <c r="C8" s="15"/>
      <c r="D8" s="23"/>
      <c r="E8" s="17"/>
      <c r="F8" s="17"/>
      <c r="G8" s="17"/>
      <c r="H8" s="17"/>
      <c r="I8" s="20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23.25" x14ac:dyDescent="0.35">
      <c r="A9" s="8"/>
      <c r="B9" s="14"/>
      <c r="C9" s="15"/>
      <c r="D9" s="23"/>
      <c r="E9" s="17"/>
      <c r="F9" s="17"/>
      <c r="G9" s="17"/>
      <c r="H9" s="17"/>
      <c r="I9" s="20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23.25" x14ac:dyDescent="0.35">
      <c r="A10" s="24" t="s">
        <v>11</v>
      </c>
      <c r="B10" s="25">
        <f t="shared" ref="B10:H10" si="0">SUM(B4:B7)</f>
        <v>197500</v>
      </c>
      <c r="C10" s="26">
        <f t="shared" si="0"/>
        <v>172050</v>
      </c>
      <c r="D10" s="27">
        <f t="shared" si="0"/>
        <v>130952</v>
      </c>
      <c r="E10" s="28">
        <f t="shared" si="0"/>
        <v>152200</v>
      </c>
      <c r="F10" s="28">
        <f t="shared" si="0"/>
        <v>62200</v>
      </c>
      <c r="G10" s="28">
        <f t="shared" si="0"/>
        <v>1566.94</v>
      </c>
      <c r="H10" s="28">
        <f t="shared" si="0"/>
        <v>74644.05</v>
      </c>
      <c r="I10" s="20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23.25" x14ac:dyDescent="0.35">
      <c r="A11" s="8"/>
      <c r="B11" s="14"/>
      <c r="C11" s="15"/>
      <c r="D11" s="23"/>
      <c r="E11" s="17"/>
      <c r="F11" s="12"/>
      <c r="G11" s="17"/>
      <c r="H11" s="17"/>
      <c r="I11" s="20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23.25" x14ac:dyDescent="0.35">
      <c r="A12" s="8" t="s">
        <v>12</v>
      </c>
      <c r="B12" s="14">
        <v>8000</v>
      </c>
      <c r="C12" s="15">
        <v>8000</v>
      </c>
      <c r="D12" s="23">
        <v>8902</v>
      </c>
      <c r="E12" s="17">
        <v>7000</v>
      </c>
      <c r="F12" s="12">
        <v>0</v>
      </c>
      <c r="G12" s="17">
        <v>0</v>
      </c>
      <c r="H12" s="17">
        <v>7866</v>
      </c>
      <c r="I12" s="20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23.25" x14ac:dyDescent="0.35">
      <c r="A13" s="29" t="s">
        <v>13</v>
      </c>
      <c r="B13" s="14">
        <f t="shared" ref="B13:C13" si="1">(B5-B12)*0.7</f>
        <v>78400</v>
      </c>
      <c r="C13" s="15">
        <f t="shared" si="1"/>
        <v>64399.999999999993</v>
      </c>
      <c r="D13" s="16">
        <v>0</v>
      </c>
      <c r="E13" s="17">
        <v>58000</v>
      </c>
      <c r="F13" s="12">
        <v>0</v>
      </c>
      <c r="G13" s="19">
        <v>0</v>
      </c>
      <c r="H13" s="17">
        <v>46566.84</v>
      </c>
      <c r="I13" s="20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 x14ac:dyDescent="0.35">
      <c r="A14" s="29" t="s">
        <v>14</v>
      </c>
      <c r="B14" s="14">
        <v>53000</v>
      </c>
      <c r="C14" s="15">
        <v>40000</v>
      </c>
      <c r="D14" s="23">
        <v>53006</v>
      </c>
      <c r="E14" s="17">
        <v>30000</v>
      </c>
      <c r="F14" s="21">
        <v>30000</v>
      </c>
      <c r="G14" s="17">
        <v>0</v>
      </c>
      <c r="H14" s="17">
        <v>2581.15</v>
      </c>
      <c r="I14" s="20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 x14ac:dyDescent="0.35">
      <c r="A15" s="8" t="s">
        <v>15</v>
      </c>
      <c r="B15" s="18">
        <v>2500</v>
      </c>
      <c r="C15" s="15">
        <v>2000</v>
      </c>
      <c r="D15" s="23">
        <v>2509</v>
      </c>
      <c r="E15" s="17">
        <v>2100</v>
      </c>
      <c r="F15" s="17">
        <v>2100</v>
      </c>
      <c r="G15" s="17">
        <v>2440</v>
      </c>
      <c r="H15" s="17"/>
      <c r="I15" s="20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 x14ac:dyDescent="0.35">
      <c r="A16" s="29" t="s">
        <v>16</v>
      </c>
      <c r="B16" s="14">
        <v>5000</v>
      </c>
      <c r="C16" s="15"/>
      <c r="D16" s="23">
        <v>4000</v>
      </c>
      <c r="E16" s="17"/>
      <c r="F16" s="17"/>
      <c r="G16" s="17"/>
      <c r="H16" s="17"/>
      <c r="I16" s="20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 x14ac:dyDescent="0.35">
      <c r="A17" s="29" t="s">
        <v>17</v>
      </c>
      <c r="B17" s="18"/>
      <c r="C17" s="15">
        <v>5000</v>
      </c>
      <c r="D17" s="23">
        <v>0</v>
      </c>
      <c r="E17" s="17">
        <v>5000</v>
      </c>
      <c r="F17" s="17">
        <v>5000</v>
      </c>
      <c r="G17" s="17">
        <v>5363</v>
      </c>
      <c r="H17" s="17"/>
      <c r="I17" s="20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23.25" x14ac:dyDescent="0.35">
      <c r="A18" s="8"/>
      <c r="B18" s="14"/>
      <c r="C18" s="15"/>
      <c r="D18" s="16"/>
      <c r="E18" s="17"/>
      <c r="F18" s="17"/>
      <c r="G18" s="17"/>
      <c r="H18" s="17"/>
      <c r="I18" s="20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23.25" x14ac:dyDescent="0.35">
      <c r="A19" s="8" t="s">
        <v>18</v>
      </c>
      <c r="B19" s="18">
        <f>2000*4</f>
        <v>8000</v>
      </c>
      <c r="C19" s="15">
        <v>8000</v>
      </c>
      <c r="D19" s="16">
        <v>8000</v>
      </c>
      <c r="E19" s="17"/>
      <c r="F19" s="17"/>
      <c r="G19" s="17"/>
      <c r="H19" s="17"/>
      <c r="I19" s="20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23.25" x14ac:dyDescent="0.35">
      <c r="A20" s="8" t="s">
        <v>19</v>
      </c>
      <c r="B20" s="18">
        <f t="shared" ref="B20:C20" si="2">30*250*4</f>
        <v>30000</v>
      </c>
      <c r="C20" s="15">
        <f t="shared" si="2"/>
        <v>30000</v>
      </c>
      <c r="D20" s="16">
        <f>D21+D22+D23+D24</f>
        <v>18750</v>
      </c>
      <c r="E20" s="17"/>
      <c r="F20" s="17"/>
      <c r="G20" s="17"/>
      <c r="H20" s="17"/>
      <c r="I20" s="20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23.25" x14ac:dyDescent="0.35">
      <c r="A21" s="30" t="s">
        <v>20</v>
      </c>
      <c r="B21" s="31"/>
      <c r="C21" s="32"/>
      <c r="D21" s="23">
        <v>5750</v>
      </c>
      <c r="E21" s="17">
        <v>6000</v>
      </c>
      <c r="F21" s="17">
        <v>6000</v>
      </c>
      <c r="G21" s="17">
        <v>0</v>
      </c>
      <c r="H21" s="17">
        <v>0</v>
      </c>
      <c r="I21" s="20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 x14ac:dyDescent="0.35">
      <c r="A22" s="30" t="s">
        <v>21</v>
      </c>
      <c r="B22" s="31"/>
      <c r="C22" s="32"/>
      <c r="D22" s="23">
        <v>5000</v>
      </c>
      <c r="E22" s="17">
        <v>6000</v>
      </c>
      <c r="F22" s="17">
        <v>6000</v>
      </c>
      <c r="G22" s="17">
        <v>0</v>
      </c>
      <c r="H22" s="17">
        <v>0</v>
      </c>
      <c r="I22" s="20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 x14ac:dyDescent="0.35">
      <c r="A23" s="30" t="s">
        <v>22</v>
      </c>
      <c r="B23" s="31"/>
      <c r="C23" s="32"/>
      <c r="D23" s="23">
        <v>4000</v>
      </c>
      <c r="E23" s="17">
        <v>6000</v>
      </c>
      <c r="F23" s="17">
        <v>6000</v>
      </c>
      <c r="G23" s="17">
        <v>0</v>
      </c>
      <c r="H23" s="17">
        <v>0</v>
      </c>
      <c r="I23" s="20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 x14ac:dyDescent="0.35">
      <c r="A24" s="30" t="s">
        <v>23</v>
      </c>
      <c r="B24" s="31"/>
      <c r="C24" s="32"/>
      <c r="D24" s="23">
        <v>4000</v>
      </c>
      <c r="E24" s="17">
        <v>6000</v>
      </c>
      <c r="F24" s="17">
        <v>6000</v>
      </c>
      <c r="G24" s="17">
        <v>0</v>
      </c>
      <c r="H24" s="17">
        <v>0</v>
      </c>
      <c r="I24" s="20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 x14ac:dyDescent="0.35">
      <c r="A25" s="8"/>
      <c r="B25" s="14"/>
      <c r="C25" s="15"/>
      <c r="D25" s="23"/>
      <c r="E25" s="17"/>
      <c r="F25" s="17"/>
      <c r="G25" s="17"/>
      <c r="H25" s="17"/>
      <c r="I25" s="20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23.25" x14ac:dyDescent="0.35">
      <c r="A26" s="29" t="s">
        <v>24</v>
      </c>
      <c r="B26" s="14">
        <v>0</v>
      </c>
      <c r="C26" s="15">
        <v>10000</v>
      </c>
      <c r="D26" s="23">
        <v>0</v>
      </c>
      <c r="E26" s="17">
        <v>10000</v>
      </c>
      <c r="F26" s="17">
        <v>10000</v>
      </c>
      <c r="G26" s="17">
        <v>0</v>
      </c>
      <c r="H26" s="17"/>
      <c r="I26" s="20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 x14ac:dyDescent="0.35">
      <c r="A27" s="29"/>
      <c r="B27" s="14"/>
      <c r="C27" s="15"/>
      <c r="D27" s="23"/>
      <c r="E27" s="17"/>
      <c r="F27" s="17"/>
      <c r="G27" s="17"/>
      <c r="H27" s="17"/>
      <c r="I27" s="20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 x14ac:dyDescent="0.35">
      <c r="A28" s="29" t="s">
        <v>25</v>
      </c>
      <c r="B28" s="18">
        <v>0</v>
      </c>
      <c r="C28" s="15">
        <v>2500</v>
      </c>
      <c r="D28" s="23">
        <v>0</v>
      </c>
      <c r="E28" s="17">
        <v>2500</v>
      </c>
      <c r="F28" s="17">
        <v>2500</v>
      </c>
      <c r="G28" s="17">
        <v>0</v>
      </c>
      <c r="H28" s="17"/>
      <c r="I28" s="20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 x14ac:dyDescent="0.35">
      <c r="A29" s="29" t="s">
        <v>26</v>
      </c>
      <c r="B29" s="14">
        <v>500</v>
      </c>
      <c r="C29" s="15">
        <v>500</v>
      </c>
      <c r="D29" s="23">
        <v>821</v>
      </c>
      <c r="E29" s="17">
        <v>500</v>
      </c>
      <c r="F29" s="17">
        <v>500</v>
      </c>
      <c r="G29" s="17">
        <v>0</v>
      </c>
      <c r="H29" s="17">
        <v>1030.2</v>
      </c>
      <c r="I29" s="20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 x14ac:dyDescent="0.35">
      <c r="A30" s="8" t="s">
        <v>27</v>
      </c>
      <c r="B30" s="14">
        <v>100</v>
      </c>
      <c r="C30" s="15">
        <v>100</v>
      </c>
      <c r="D30" s="23">
        <v>0</v>
      </c>
      <c r="E30" s="17">
        <v>100</v>
      </c>
      <c r="F30" s="17">
        <v>100</v>
      </c>
      <c r="G30" s="17">
        <v>0</v>
      </c>
      <c r="H30" s="17"/>
      <c r="I30" s="20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 x14ac:dyDescent="0.35">
      <c r="A31" s="8" t="s">
        <v>28</v>
      </c>
      <c r="B31" s="18">
        <f>50*12</f>
        <v>600</v>
      </c>
      <c r="C31" s="15">
        <v>1600</v>
      </c>
      <c r="D31" s="16"/>
      <c r="E31" s="17">
        <v>1200</v>
      </c>
      <c r="F31" s="17">
        <v>1600</v>
      </c>
      <c r="G31" s="17"/>
      <c r="H31" s="17">
        <v>1596</v>
      </c>
      <c r="I31" s="20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 x14ac:dyDescent="0.35">
      <c r="A32" s="8" t="s">
        <v>29</v>
      </c>
      <c r="B32" s="14">
        <v>300</v>
      </c>
      <c r="C32" s="15">
        <v>300</v>
      </c>
      <c r="D32" s="23">
        <v>300</v>
      </c>
      <c r="E32" s="17">
        <v>500</v>
      </c>
      <c r="F32" s="17">
        <v>300</v>
      </c>
      <c r="G32" s="17">
        <v>300</v>
      </c>
      <c r="H32" s="17">
        <v>300</v>
      </c>
      <c r="I32" s="20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 x14ac:dyDescent="0.35">
      <c r="A33" s="8"/>
      <c r="B33" s="9"/>
      <c r="C33" s="10"/>
      <c r="D33" s="33"/>
      <c r="E33" s="8"/>
      <c r="F33" s="8">
        <v>100</v>
      </c>
      <c r="G33" s="8"/>
      <c r="H33" s="8">
        <v>9</v>
      </c>
      <c r="I33" s="34"/>
      <c r="J33" s="34"/>
      <c r="K33" s="34"/>
      <c r="L33" s="34"/>
      <c r="M33" s="1"/>
      <c r="N33" s="1"/>
      <c r="O33" s="1"/>
      <c r="P33" s="1"/>
      <c r="Q33" s="1"/>
      <c r="R33" s="34"/>
      <c r="S33" s="34"/>
      <c r="T33" s="34"/>
      <c r="U33" s="34"/>
      <c r="V33" s="34"/>
      <c r="W33" s="34"/>
      <c r="X33" s="34"/>
      <c r="Y33" s="34"/>
    </row>
    <row r="34" spans="1:25" ht="15.75" customHeight="1" x14ac:dyDescent="0.35">
      <c r="A34" s="24" t="s">
        <v>30</v>
      </c>
      <c r="B34" s="14"/>
      <c r="C34" s="15"/>
      <c r="D34" s="23"/>
      <c r="E34" s="17"/>
      <c r="F34" s="17"/>
      <c r="G34" s="17"/>
      <c r="H34" s="17"/>
      <c r="I34" s="20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 x14ac:dyDescent="0.35">
      <c r="A35" s="35" t="s">
        <v>31</v>
      </c>
      <c r="B35" s="14">
        <v>8000</v>
      </c>
      <c r="C35" s="15">
        <v>8000</v>
      </c>
      <c r="D35" s="23">
        <v>8000</v>
      </c>
      <c r="E35" s="17">
        <v>5000</v>
      </c>
      <c r="F35" s="17">
        <v>8000</v>
      </c>
      <c r="G35" s="17">
        <v>8000</v>
      </c>
      <c r="H35" s="17">
        <v>5000</v>
      </c>
      <c r="I35" s="20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23.25" x14ac:dyDescent="0.35">
      <c r="A36" s="35" t="s">
        <v>32</v>
      </c>
      <c r="B36" s="14"/>
      <c r="C36" s="32"/>
      <c r="D36" s="36">
        <v>40000</v>
      </c>
      <c r="E36" s="17">
        <v>40000</v>
      </c>
      <c r="F36" s="17">
        <v>40000</v>
      </c>
      <c r="G36" s="17">
        <v>0</v>
      </c>
      <c r="H36" s="17"/>
      <c r="I36" s="20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 x14ac:dyDescent="0.35">
      <c r="A37" s="35" t="s">
        <v>33</v>
      </c>
      <c r="B37" s="18">
        <v>5000</v>
      </c>
      <c r="C37" s="15">
        <v>5000</v>
      </c>
      <c r="D37" s="36">
        <v>5000</v>
      </c>
      <c r="E37" s="17">
        <v>5000</v>
      </c>
      <c r="F37" s="17">
        <v>5000</v>
      </c>
      <c r="G37" s="17">
        <v>0</v>
      </c>
      <c r="H37" s="17"/>
      <c r="I37" s="20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33" x14ac:dyDescent="0.35">
      <c r="A38" s="37" t="s">
        <v>34</v>
      </c>
      <c r="B38" s="14">
        <f>(30*2)/3*250</f>
        <v>5000</v>
      </c>
      <c r="C38" s="15">
        <v>2000</v>
      </c>
      <c r="D38" s="23">
        <v>0</v>
      </c>
      <c r="E38" s="17">
        <v>2000</v>
      </c>
      <c r="F38" s="17">
        <v>2000</v>
      </c>
      <c r="G38" s="17">
        <v>2000</v>
      </c>
      <c r="H38" s="17"/>
      <c r="I38" s="20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 x14ac:dyDescent="0.35">
      <c r="A39" s="38"/>
      <c r="B39" s="14"/>
      <c r="C39" s="15"/>
      <c r="D39" s="23"/>
      <c r="E39" s="17"/>
      <c r="F39" s="17"/>
      <c r="G39" s="17"/>
      <c r="H39" s="17"/>
      <c r="I39" s="20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 x14ac:dyDescent="0.35">
      <c r="A40" s="24" t="s">
        <v>35</v>
      </c>
      <c r="B40" s="25">
        <f t="shared" ref="B40:D40" si="3">SUM(B12:B38)</f>
        <v>204400</v>
      </c>
      <c r="C40" s="26">
        <f t="shared" si="3"/>
        <v>187400</v>
      </c>
      <c r="D40" s="27">
        <f t="shared" si="3"/>
        <v>168038</v>
      </c>
      <c r="E40" s="28">
        <f t="shared" ref="E40:H40" si="4">SUM(E20:E37)</f>
        <v>88800</v>
      </c>
      <c r="F40" s="28">
        <f t="shared" si="4"/>
        <v>92100</v>
      </c>
      <c r="G40" s="28">
        <f t="shared" si="4"/>
        <v>8300</v>
      </c>
      <c r="H40" s="28">
        <f t="shared" si="4"/>
        <v>7935.2</v>
      </c>
      <c r="I40" s="20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 x14ac:dyDescent="0.35">
      <c r="A41" s="8"/>
      <c r="B41" s="14"/>
      <c r="C41" s="15"/>
      <c r="D41" s="23"/>
      <c r="E41" s="17"/>
      <c r="F41" s="17"/>
      <c r="G41" s="17"/>
      <c r="H41" s="17"/>
      <c r="I41" s="20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 x14ac:dyDescent="0.35">
      <c r="A42" s="24" t="s">
        <v>36</v>
      </c>
      <c r="B42" s="25">
        <f t="shared" ref="B42:H42" si="5">B10-B40</f>
        <v>-6900</v>
      </c>
      <c r="C42" s="26">
        <f t="shared" si="5"/>
        <v>-15350</v>
      </c>
      <c r="D42" s="27">
        <f t="shared" si="5"/>
        <v>-37086</v>
      </c>
      <c r="E42" s="28">
        <f t="shared" si="5"/>
        <v>63400</v>
      </c>
      <c r="F42" s="28">
        <f t="shared" si="5"/>
        <v>-29900</v>
      </c>
      <c r="G42" s="28">
        <f t="shared" si="5"/>
        <v>-6733.0599999999995</v>
      </c>
      <c r="H42" s="28">
        <f t="shared" si="5"/>
        <v>66708.850000000006</v>
      </c>
      <c r="I42" s="20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 x14ac:dyDescent="0.35">
      <c r="A43" s="8"/>
      <c r="B43" s="8"/>
      <c r="C43" s="8"/>
      <c r="D43" s="17"/>
      <c r="E43" s="17"/>
      <c r="F43" s="17"/>
      <c r="G43" s="17"/>
      <c r="H43" s="17"/>
      <c r="I43" s="20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 x14ac:dyDescent="0.35">
      <c r="A44" s="8"/>
      <c r="B44" s="8"/>
      <c r="C44" s="8"/>
      <c r="D44" s="17"/>
      <c r="E44" s="17"/>
      <c r="F44" s="17"/>
      <c r="G44" s="17"/>
      <c r="H44" s="17"/>
      <c r="I44" s="20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 x14ac:dyDescent="0.35">
      <c r="A45" s="8"/>
      <c r="B45" s="8"/>
      <c r="C45" s="8"/>
      <c r="D45" s="17"/>
      <c r="E45" s="17"/>
      <c r="F45" s="17"/>
      <c r="G45" s="17"/>
      <c r="H45" s="17"/>
      <c r="I45" s="20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 x14ac:dyDescent="0.35">
      <c r="A46" s="39"/>
      <c r="B46" s="39"/>
      <c r="C46" s="39"/>
      <c r="D46" s="17"/>
      <c r="E46" s="17"/>
      <c r="F46" s="17"/>
      <c r="G46" s="17"/>
      <c r="H46" s="17"/>
      <c r="I46" s="20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 x14ac:dyDescent="0.35">
      <c r="A47" s="40"/>
      <c r="B47" s="40"/>
      <c r="C47" s="40"/>
      <c r="D47" s="20"/>
      <c r="E47" s="20"/>
      <c r="F47" s="20"/>
      <c r="G47" s="20"/>
      <c r="H47" s="20"/>
      <c r="I47" s="20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 x14ac:dyDescent="0.35">
      <c r="A48" s="34"/>
      <c r="B48" s="34"/>
      <c r="C48" s="34"/>
      <c r="D48" s="20"/>
      <c r="E48" s="20"/>
      <c r="F48" s="20"/>
      <c r="G48" s="20"/>
      <c r="H48" s="20"/>
      <c r="I48" s="20"/>
      <c r="J48" s="13"/>
      <c r="K48" s="13"/>
      <c r="L48" s="13"/>
      <c r="M48" s="1"/>
      <c r="N48" s="1"/>
      <c r="O48" s="1"/>
      <c r="P48" s="1"/>
      <c r="Q48" s="1"/>
      <c r="R48" s="13"/>
      <c r="S48" s="13"/>
      <c r="T48" s="13"/>
      <c r="U48" s="13"/>
      <c r="V48" s="13"/>
      <c r="W48" s="13"/>
      <c r="X48" s="13"/>
      <c r="Y48" s="13"/>
    </row>
    <row r="49" spans="1:25" ht="15.75" customHeight="1" x14ac:dyDescent="0.35">
      <c r="A49" s="13"/>
      <c r="B49" s="13"/>
      <c r="C49" s="13"/>
      <c r="D49" s="20"/>
      <c r="E49" s="20"/>
      <c r="F49" s="20"/>
      <c r="G49" s="20"/>
      <c r="H49" s="20"/>
      <c r="I49" s="20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 x14ac:dyDescent="0.35">
      <c r="A50" s="41"/>
      <c r="B50" s="41"/>
      <c r="C50" s="41"/>
      <c r="D50" s="20"/>
      <c r="E50" s="20"/>
      <c r="F50" s="20"/>
      <c r="G50" s="20"/>
      <c r="H50" s="20"/>
      <c r="I50" s="20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 x14ac:dyDescent="0.35">
      <c r="A51" s="41"/>
      <c r="B51" s="41"/>
      <c r="C51" s="41"/>
      <c r="D51" s="20"/>
      <c r="E51" s="20"/>
      <c r="F51" s="20"/>
      <c r="G51" s="20"/>
      <c r="H51" s="20"/>
      <c r="I51" s="20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 x14ac:dyDescent="0.35">
      <c r="A52" s="41"/>
      <c r="B52" s="41"/>
      <c r="C52" s="4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 x14ac:dyDescent="0.35">
      <c r="A53" s="41"/>
      <c r="B53" s="41"/>
      <c r="C53" s="4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3"/>
      <c r="N54" s="13"/>
      <c r="O54" s="13"/>
      <c r="P54" s="13"/>
      <c r="Q54" s="13"/>
      <c r="R54" s="1"/>
      <c r="S54" s="1"/>
      <c r="T54" s="1"/>
      <c r="U54" s="1"/>
      <c r="V54" s="1"/>
      <c r="W54" s="1"/>
      <c r="X54" s="1"/>
      <c r="Y54" s="1"/>
    </row>
    <row r="55" spans="1:25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5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5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5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5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5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5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5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5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5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5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5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5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5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5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5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5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5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5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5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5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5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5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5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</sheetData>
  <pageMargins left="0.78740157499999996" right="0.78740157499999996" top="1" bottom="1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Budsjett-2023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Kari Borthen</dc:creator>
  <cp:keywords/>
  <dc:description/>
  <cp:lastModifiedBy>Danilo Paparazzo</cp:lastModifiedBy>
  <cp:revision/>
  <dcterms:created xsi:type="dcterms:W3CDTF">2015-11-03T16:25:17Z</dcterms:created>
  <dcterms:modified xsi:type="dcterms:W3CDTF">2024-04-16T06:22:24Z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810abad9-8f3e-4313-8417-50d4d00d6533</vt:lpwstr>
  </property>
  <property fmtid="{D5CDD505-2E9C-101B-9397-08002B2CF9AE}" pid="3" name="MSIP_Label_bad6f6f2-a951-4904-b531-92e1207fc7a5_Enabled">
    <vt:lpwstr>true</vt:lpwstr>
  </property>
  <property fmtid="{D5CDD505-2E9C-101B-9397-08002B2CF9AE}" pid="4" name="MSIP_Label_bad6f6f2-a951-4904-b531-92e1207fc7a5_SetDate">
    <vt:lpwstr>2021-04-27T08:35:36Z</vt:lpwstr>
  </property>
  <property fmtid="{D5CDD505-2E9C-101B-9397-08002B2CF9AE}" pid="5" name="MSIP_Label_bad6f6f2-a951-4904-b531-92e1207fc7a5_Method">
    <vt:lpwstr>Standard</vt:lpwstr>
  </property>
  <property fmtid="{D5CDD505-2E9C-101B-9397-08002B2CF9AE}" pid="6" name="MSIP_Label_bad6f6f2-a951-4904-b531-92e1207fc7a5_Name">
    <vt:lpwstr>No Restrictions - Internal</vt:lpwstr>
  </property>
  <property fmtid="{D5CDD505-2E9C-101B-9397-08002B2CF9AE}" pid="7" name="MSIP_Label_bad6f6f2-a951-4904-b531-92e1207fc7a5_SiteId">
    <vt:lpwstr>b7be7686-6f97-4db7-9081-a23cf09a96b5</vt:lpwstr>
  </property>
  <property fmtid="{D5CDD505-2E9C-101B-9397-08002B2CF9AE}" pid="8" name="MSIP_Label_bad6f6f2-a951-4904-b531-92e1207fc7a5_ActionId">
    <vt:lpwstr>90e05ef0-2ab9-4cd2-8578-58d09629545d</vt:lpwstr>
  </property>
  <property fmtid="{D5CDD505-2E9C-101B-9397-08002B2CF9AE}" pid="9" name="MSIP_Label_bad6f6f2-a951-4904-b531-92e1207fc7a5_ContentBits">
    <vt:lpwstr>0</vt:lpwstr>
  </property>
</Properties>
</file>